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TTY\Documents\zetty\borang borang\prasiswazah\"/>
    </mc:Choice>
  </mc:AlternateContent>
  <xr:revisionPtr revIDLastSave="0" documentId="13_ncr:1_{ADCA3EE5-0AAB-4B91-9638-843662142E8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aporan" sheetId="3" r:id="rId1"/>
    <sheet name="Panduan" sheetId="4" r:id="rId2"/>
  </sheets>
  <calcPr calcId="191029"/>
</workbook>
</file>

<file path=xl/calcChain.xml><?xml version="1.0" encoding="utf-8"?>
<calcChain xmlns="http://schemas.openxmlformats.org/spreadsheetml/2006/main">
  <c r="AR23" i="3" l="1"/>
  <c r="AT23" i="3" s="1"/>
  <c r="AV23" i="3" s="1"/>
  <c r="AR24" i="3"/>
  <c r="AT24" i="3" s="1"/>
  <c r="AR25" i="3"/>
  <c r="AR26" i="3"/>
  <c r="AT26" i="3" s="1"/>
  <c r="AR27" i="3"/>
  <c r="AT27" i="3" s="1"/>
  <c r="AR28" i="3"/>
  <c r="AT28" i="3" s="1"/>
  <c r="AR29" i="3"/>
  <c r="AT29" i="3" s="1"/>
  <c r="AR30" i="3"/>
  <c r="AT30" i="3" s="1"/>
  <c r="AR31" i="3"/>
  <c r="AT31" i="3" s="1"/>
  <c r="AR32" i="3"/>
  <c r="AT32" i="3" s="1"/>
  <c r="AR33" i="3"/>
  <c r="AR34" i="3"/>
  <c r="AT34" i="3" s="1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T33" i="3"/>
  <c r="AV33" i="3" l="1"/>
  <c r="AU35" i="3"/>
  <c r="U62" i="3" s="1"/>
  <c r="AR35" i="3"/>
  <c r="AT35" i="3" s="1"/>
  <c r="AT25" i="3"/>
  <c r="AV25" i="3" s="1"/>
</calcChain>
</file>

<file path=xl/sharedStrings.xml><?xml version="1.0" encoding="utf-8"?>
<sst xmlns="http://schemas.openxmlformats.org/spreadsheetml/2006/main" count="84" uniqueCount="71">
  <si>
    <t>A. Butiran Pengajaran</t>
  </si>
  <si>
    <t>Bahagian</t>
  </si>
  <si>
    <t>Aspek Penilaian</t>
  </si>
  <si>
    <t>Pengujian dan Penilaian</t>
  </si>
  <si>
    <t>Jenis dan kaedah penilaian kursus adalah bersesuaian (tugasan/ ujian/ amali/ peperiksaan akhir/ dll.)</t>
  </si>
  <si>
    <t>Penilaian Pengajaran</t>
  </si>
  <si>
    <t>Penggunaan Bahan Bantu Mengajar</t>
  </si>
  <si>
    <t>Perancangan dan penyediaan kursus ini adalah baik</t>
  </si>
  <si>
    <t>Tenaga pengajar berpengetahuan yang mendalam tentang kursus</t>
  </si>
  <si>
    <t>Tenaga pengajar mempunyai kemahiran dalam penyampaian kandungan kursus</t>
  </si>
  <si>
    <t>Tenaga pengajar menggunakan contoh-contoh yang relevan dan terkini</t>
  </si>
  <si>
    <t>Tenaga pengajar berinteraksi dengan pelajar dan bersedia membantu pelajar</t>
  </si>
  <si>
    <t>Tenaga pengajar mengamalkan ketepatan waktu</t>
  </si>
  <si>
    <t>Penampilan dan sahsiah tenaga pengajar adalah baik</t>
  </si>
  <si>
    <t>Tenaga pengajar menggunakan bahan bantu mengajar yang bersesuaian</t>
  </si>
  <si>
    <t>Tenaga pengajar menggunakan bahan pengajaran yang mencukupi</t>
  </si>
  <si>
    <t>Tempoh Pelaksanaan P&amp;P</t>
  </si>
  <si>
    <t xml:space="preserve">Nama Pensyarah </t>
  </si>
  <si>
    <t>:</t>
  </si>
  <si>
    <t>Kod &amp; Nama Kursus</t>
  </si>
  <si>
    <t>Jam Kredit</t>
  </si>
  <si>
    <t>Tahun Akademik</t>
  </si>
  <si>
    <t>Sesi Akademik</t>
  </si>
  <si>
    <t>Dari:</t>
  </si>
  <si>
    <t>LAPORAN KESELURUHAN BORANG SOAL SELIDIK PENGAJARAN DAN PEMBELAJARAN</t>
  </si>
  <si>
    <t>Mokthar Hj. Ismail</t>
  </si>
  <si>
    <t>Jam Pertemuan Seminggu</t>
  </si>
  <si>
    <t>Bilangan  Responden</t>
  </si>
  <si>
    <t>Tarikh Pelaksanaan Soal Selidik</t>
  </si>
  <si>
    <t>Tenaga pengajar meransang minat pelajar dalam kursus berkenaan melalui kreativiti/ inovasi</t>
  </si>
  <si>
    <t>Jumlah Markah Setiap Aspek</t>
  </si>
  <si>
    <t>C. Analisis Graf Keberkesanan Pelaksanaan Pengajaran dan Pembelajaran</t>
  </si>
  <si>
    <t>Orang</t>
  </si>
  <si>
    <r>
      <t xml:space="preserve">B. Penilaian : </t>
    </r>
    <r>
      <rPr>
        <sz val="12"/>
        <rFont val="Arial Narrow"/>
        <family val="2"/>
      </rPr>
      <t>Pendapat pelajar terhadap mata pelajaran ini mengikut aspek penilaian yang diberikan adalah seperti jadual di bawah :</t>
    </r>
  </si>
  <si>
    <t>Pemarkahan yang diberikan oleh tenaga pengajar adalah telus dan adil</t>
  </si>
  <si>
    <t>Markah Purata Setiap Aspek</t>
  </si>
  <si>
    <t>JUMLAH MARKAH KESELURUHAN</t>
  </si>
  <si>
    <t>Indeks Prestasi Pensyarah (Maksimum = 60)</t>
  </si>
  <si>
    <t>Markah Keseluruhan</t>
  </si>
  <si>
    <r>
      <rPr>
        <b/>
        <sz val="12"/>
        <color indexed="8"/>
        <rFont val="Arial Narrow"/>
        <family val="2"/>
      </rPr>
      <t>Petunjuk Skala / Markah:</t>
    </r>
    <r>
      <rPr>
        <sz val="12"/>
        <color indexed="8"/>
        <rFont val="Arial Narrow"/>
        <family val="2"/>
      </rPr>
      <t xml:space="preserve"> 1 = Sangat Tidak Bersetuju. 2 = Tidak Bersetuju. 3 = Kurang Pasti. 4 = Bersetuju. 5 = Sangat Bersetuju.</t>
    </r>
  </si>
  <si>
    <r>
      <rPr>
        <b/>
        <sz val="12"/>
        <rFont val="Arial Narrow"/>
        <family val="2"/>
      </rPr>
      <t xml:space="preserve">Petunjuk Indeks Prestasi: </t>
    </r>
    <r>
      <rPr>
        <sz val="12"/>
        <rFont val="Arial Narrow"/>
        <family val="2"/>
      </rPr>
      <t>1 - 12 = Tidak Memenuhi Piawaian yang ditetapkan. 13 - 24 = Sederhana. 25 - 36 = Baik. 37 - 48 = Amat Baik. 49 - 60 = Cemerlang.</t>
    </r>
  </si>
  <si>
    <t>D. Kesimpulan Analisis Soal Selidik Pengajaran dan Pembelajaran</t>
  </si>
  <si>
    <t>Berdasarkan markah yang diberikan oleh pelajar sebagai responden dalam soal selidik ini, didapati prestasi pensyarah adalah:</t>
  </si>
  <si>
    <t>Hingga:</t>
  </si>
  <si>
    <t>i. Bahagian A: Masukkan data bilangan responden.</t>
  </si>
  <si>
    <t>Disediakan oleh:</t>
  </si>
  <si>
    <t>FPM-KUIS</t>
  </si>
  <si>
    <t>a. Berikut adalah panduan menggunakan "template" laporan soal selidik ini.</t>
  </si>
  <si>
    <t>ii. Rujuk kepada borang soal selidik pengajaran dan pembelajaran</t>
  </si>
  <si>
    <t>iii. Bahagian B: Masukkan markah yang diberikan oleh setiap "respondent" ke dalam ruang berwarna kuning yang disediakan</t>
  </si>
  <si>
    <t>Panduan menggunakannya:</t>
  </si>
  <si>
    <t>Bilangan Responden dan Skala/ Markah yang Diberikan</t>
  </si>
  <si>
    <t>Purata</t>
  </si>
  <si>
    <t>Disemak dan disahkan oleh:</t>
  </si>
  <si>
    <t xml:space="preserve">Nama Ketua* : </t>
  </si>
  <si>
    <t>* Bagi Pensyarah, borang ini disemak dan disahkan oleh Ketua Jabatan.</t>
  </si>
  <si>
    <t>* Bagi Ketua Jabatan, borang ini disemak dan disahkan oleh Timbalan Dekan (Akademik)</t>
  </si>
  <si>
    <t>* Bagi Timbalan Dekan, borang ini disemak dan disahkan oleh Dekan Fakulti.</t>
  </si>
  <si>
    <t>* Bagi Dekan, borang ini disemak dan disahkan oleh Timbalan Rektor (Akademik)</t>
  </si>
  <si>
    <t xml:space="preserve">Nama Pensyarah : </t>
  </si>
  <si>
    <t xml:space="preserve">Tarikh : </t>
  </si>
  <si>
    <t>29-03-2012</t>
  </si>
  <si>
    <t>Jumlah Keseluruhan Pelajar</t>
  </si>
  <si>
    <t>b. Pensyarah hanya perlu memberi perhatian kepada ruang-ruang yang berwarna sahaja. EXCEL akan melengkapkan yang selebihnya.</t>
  </si>
  <si>
    <t>Kemaskini: 25 September 2013</t>
  </si>
  <si>
    <t>ALAWIYAH BINTI TENGAH</t>
  </si>
  <si>
    <t>MBHP 3093-WORKPLACE LABOUR RELATIONS.</t>
  </si>
  <si>
    <t>JULAI</t>
  </si>
  <si>
    <t>2020/2021</t>
  </si>
  <si>
    <t>DR. NORFAIZAH BINTI OTHMAN</t>
  </si>
  <si>
    <t>JABATAN EKONOMI DAN PENGURUSAN, FAKULTI PENGURUSAN DAN MUAMALAH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</si>
</sst>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6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2" fontId="7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7" fillId="0" borderId="0" xfId="0" applyNumberFormat="1" applyFont="1" applyFill="1" applyAlignment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2" borderId="1" xfId="0" applyFont="1" applyFill="1" applyBorder="1"/>
    <xf numFmtId="0" fontId="6" fillId="2" borderId="23" xfId="0" applyFont="1" applyFill="1" applyBorder="1"/>
    <xf numFmtId="0" fontId="6" fillId="2" borderId="13" xfId="0" applyFont="1" applyFill="1" applyBorder="1"/>
    <xf numFmtId="0" fontId="6" fillId="0" borderId="0" xfId="0" applyFont="1" applyAlignment="1">
      <alignment horizontal="center"/>
    </xf>
    <xf numFmtId="0" fontId="3" fillId="0" borderId="0" xfId="0" applyFont="1" applyBorder="1" applyAlignment="1"/>
    <xf numFmtId="0" fontId="6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2" fontId="7" fillId="0" borderId="26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6" fillId="0" borderId="0" xfId="0" applyFont="1" applyBorder="1" applyAlignment="1"/>
    <xf numFmtId="0" fontId="6" fillId="0" borderId="16" xfId="0" applyFont="1" applyBorder="1" applyAlignment="1"/>
    <xf numFmtId="0" fontId="6" fillId="0" borderId="17" xfId="0" applyFont="1" applyBorder="1" applyAlignment="1"/>
    <xf numFmtId="0" fontId="6" fillId="0" borderId="19" xfId="0" applyFont="1" applyBorder="1" applyAlignment="1"/>
    <xf numFmtId="0" fontId="3" fillId="0" borderId="0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/>
    </xf>
    <xf numFmtId="14" fontId="3" fillId="3" borderId="0" xfId="0" quotePrefix="1" applyNumberFormat="1" applyFont="1" applyFill="1" applyBorder="1" applyAlignment="1">
      <alignment horizont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5" fontId="6" fillId="3" borderId="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13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Markah</a:t>
            </a:r>
            <a:r>
              <a:rPr lang="en-US" sz="1200" baseline="0"/>
              <a:t> Purata </a:t>
            </a:r>
            <a:r>
              <a:rPr lang="en-US" sz="1200"/>
              <a:t>Pengajaran dan Pembelajaran (P&amp;P) yang dilaksanakan oleh Pensyarah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Markah Purata</c:v>
          </c:tx>
          <c:invertIfNegative val="0"/>
          <c:cat>
            <c:numRef>
              <c:f>Laporan!$C$23:$C$34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</c:numCache>
            </c:numRef>
          </c:cat>
          <c:val>
            <c:numRef>
              <c:f>Laporan!$AT$23:$AT$34</c:f>
              <c:numCache>
                <c:formatCode>0.00</c:formatCode>
                <c:ptCount val="12"/>
                <c:pt idx="0">
                  <c:v>4.7428571428571429</c:v>
                </c:pt>
                <c:pt idx="1">
                  <c:v>4.628571428571429</c:v>
                </c:pt>
                <c:pt idx="2">
                  <c:v>4.7428571428571429</c:v>
                </c:pt>
                <c:pt idx="3">
                  <c:v>4.8857142857142861</c:v>
                </c:pt>
                <c:pt idx="4">
                  <c:v>4.7142857142857144</c:v>
                </c:pt>
                <c:pt idx="5">
                  <c:v>4.8285714285714283</c:v>
                </c:pt>
                <c:pt idx="6">
                  <c:v>4.6571428571428575</c:v>
                </c:pt>
                <c:pt idx="7">
                  <c:v>4.7714285714285714</c:v>
                </c:pt>
                <c:pt idx="8">
                  <c:v>4.7142857142857144</c:v>
                </c:pt>
                <c:pt idx="9">
                  <c:v>4.8571428571428568</c:v>
                </c:pt>
                <c:pt idx="10">
                  <c:v>4.7714285714285714</c:v>
                </c:pt>
                <c:pt idx="11">
                  <c:v>4.7428571428571429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F-455B-A34D-D311FE99A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381808"/>
        <c:axId val="1"/>
      </c:barChart>
      <c:catAx>
        <c:axId val="60038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Purata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600381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>
          <a:latin typeface="Arial Narrow" pitchFamily="34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48</xdr:col>
      <xdr:colOff>0</xdr:colOff>
      <xdr:row>58</xdr:row>
      <xdr:rowOff>45720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2008680-7C3E-4348-843B-24785C4AD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1"/>
  <sheetViews>
    <sheetView topLeftCell="A13" zoomScale="75" zoomScaleNormal="75" workbookViewId="0">
      <selection activeCell="L4" sqref="L4"/>
    </sheetView>
  </sheetViews>
  <sheetFormatPr defaultColWidth="9.08984375" defaultRowHeight="15.5" x14ac:dyDescent="0.35"/>
  <cols>
    <col min="1" max="1" width="9.08984375" style="1"/>
    <col min="2" max="2" width="11" style="1" customWidth="1"/>
    <col min="3" max="3" width="4.90625" style="1" customWidth="1"/>
    <col min="4" max="8" width="9.6328125" style="1" customWidth="1"/>
    <col min="9" max="43" width="4.6328125" style="1" customWidth="1"/>
    <col min="44" max="44" width="9.54296875" style="1" customWidth="1"/>
    <col min="45" max="45" width="10" style="1" customWidth="1"/>
    <col min="46" max="47" width="13.36328125" style="1" customWidth="1"/>
    <col min="48" max="48" width="9.6328125" style="1" customWidth="1"/>
    <col min="49" max="16384" width="9.08984375" style="1"/>
  </cols>
  <sheetData>
    <row r="1" spans="1:48" x14ac:dyDescent="0.35">
      <c r="A1" s="106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</row>
    <row r="2" spans="1:48" ht="16.5" customHeight="1" x14ac:dyDescent="0.35">
      <c r="A2" s="105" t="s">
        <v>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</row>
    <row r="3" spans="1:48" ht="8.25" customHeight="1" x14ac:dyDescent="0.35">
      <c r="A3" s="2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48" x14ac:dyDescent="0.35">
      <c r="A4" s="5" t="s">
        <v>0</v>
      </c>
      <c r="B4" s="2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27"/>
      <c r="P4" s="27"/>
      <c r="Q4" s="27"/>
    </row>
    <row r="5" spans="1:48" ht="7.5" customHeight="1" x14ac:dyDescent="0.35">
      <c r="A5" s="5"/>
      <c r="B5" s="2"/>
      <c r="C5" s="4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27"/>
      <c r="P5" s="27"/>
      <c r="Q5" s="27"/>
    </row>
    <row r="6" spans="1:48" x14ac:dyDescent="0.35">
      <c r="A6" s="56" t="s">
        <v>17</v>
      </c>
      <c r="B6" s="56"/>
      <c r="C6" s="56"/>
      <c r="D6" s="4"/>
      <c r="E6" s="44" t="s">
        <v>18</v>
      </c>
      <c r="F6" s="110" t="s">
        <v>65</v>
      </c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27"/>
    </row>
    <row r="7" spans="1:48" ht="7.5" customHeight="1" x14ac:dyDescent="0.35">
      <c r="A7" s="6"/>
      <c r="B7" s="7"/>
      <c r="C7" s="6"/>
      <c r="D7" s="4"/>
      <c r="E7" s="44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27"/>
    </row>
    <row r="8" spans="1:48" x14ac:dyDescent="0.35">
      <c r="A8" s="56" t="s">
        <v>19</v>
      </c>
      <c r="B8" s="56"/>
      <c r="C8" s="56"/>
      <c r="D8" s="4"/>
      <c r="E8" s="44" t="s">
        <v>18</v>
      </c>
      <c r="F8" s="110" t="s">
        <v>66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27"/>
    </row>
    <row r="9" spans="1:48" ht="7.5" customHeight="1" x14ac:dyDescent="0.35">
      <c r="A9" s="6"/>
      <c r="B9" s="6"/>
      <c r="C9" s="6"/>
      <c r="D9" s="4"/>
      <c r="E9" s="4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</row>
    <row r="10" spans="1:48" x14ac:dyDescent="0.35">
      <c r="A10" s="56" t="s">
        <v>22</v>
      </c>
      <c r="B10" s="56"/>
      <c r="C10" s="56"/>
      <c r="D10" s="4"/>
      <c r="E10" s="4" t="s">
        <v>18</v>
      </c>
      <c r="F10" s="111">
        <v>1</v>
      </c>
      <c r="G10" s="112"/>
      <c r="H10" s="47"/>
      <c r="I10" s="47"/>
      <c r="J10" s="47"/>
      <c r="K10" s="47"/>
      <c r="L10" s="47"/>
      <c r="M10" s="47"/>
      <c r="N10" s="47"/>
      <c r="O10" s="47"/>
      <c r="P10" s="47"/>
      <c r="Q10" s="6"/>
      <c r="R10" s="6" t="s">
        <v>21</v>
      </c>
      <c r="S10" s="27"/>
      <c r="T10" s="6"/>
      <c r="U10" s="6"/>
      <c r="V10" s="6"/>
      <c r="W10" s="6"/>
      <c r="X10" s="6"/>
      <c r="Y10" s="6"/>
      <c r="Z10" s="6" t="s">
        <v>18</v>
      </c>
      <c r="AA10" s="101" t="s">
        <v>68</v>
      </c>
      <c r="AB10" s="101"/>
      <c r="AC10" s="101"/>
      <c r="AD10" s="101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</row>
    <row r="11" spans="1:48" ht="7.5" customHeight="1" x14ac:dyDescent="0.35">
      <c r="A11" s="5"/>
      <c r="B11" s="2"/>
      <c r="C11" s="4"/>
      <c r="D11" s="4"/>
      <c r="E11" s="4"/>
      <c r="F11" s="47"/>
      <c r="G11" s="47"/>
      <c r="H11" s="47"/>
      <c r="I11" s="46"/>
      <c r="J11" s="46"/>
      <c r="K11" s="46"/>
      <c r="L11" s="46"/>
      <c r="M11" s="46"/>
      <c r="N11" s="46"/>
      <c r="O11" s="46"/>
      <c r="P11" s="46"/>
      <c r="Q11" s="27"/>
      <c r="R11" s="6"/>
      <c r="S11" s="27"/>
      <c r="T11" s="6"/>
      <c r="U11" s="6"/>
      <c r="V11" s="6"/>
      <c r="W11" s="6"/>
      <c r="X11" s="6"/>
      <c r="Y11" s="6"/>
      <c r="Z11" s="27"/>
      <c r="AA11" s="6"/>
      <c r="AB11" s="6"/>
      <c r="AC11" s="6"/>
      <c r="AD11" s="6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</row>
    <row r="12" spans="1:48" x14ac:dyDescent="0.35">
      <c r="A12" s="56" t="s">
        <v>20</v>
      </c>
      <c r="B12" s="56"/>
      <c r="C12" s="56"/>
      <c r="D12" s="4"/>
      <c r="E12" s="4" t="s">
        <v>18</v>
      </c>
      <c r="F12" s="112">
        <v>3</v>
      </c>
      <c r="G12" s="112"/>
      <c r="H12" s="47"/>
      <c r="I12" s="47"/>
      <c r="J12" s="47"/>
      <c r="K12" s="47"/>
      <c r="L12" s="47"/>
      <c r="M12" s="47"/>
      <c r="N12" s="47"/>
      <c r="O12" s="47"/>
      <c r="P12" s="47"/>
      <c r="Q12" s="6"/>
      <c r="R12" s="6" t="s">
        <v>26</v>
      </c>
      <c r="S12" s="6"/>
      <c r="T12" s="6"/>
      <c r="U12" s="6"/>
      <c r="V12" s="6"/>
      <c r="W12" s="6"/>
      <c r="X12" s="6"/>
      <c r="Y12" s="6"/>
      <c r="Z12" s="6" t="s">
        <v>18</v>
      </c>
      <c r="AA12" s="101">
        <v>3</v>
      </c>
      <c r="AB12" s="101"/>
      <c r="AC12" s="101"/>
      <c r="AD12" s="101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</row>
    <row r="13" spans="1:48" ht="7.5" customHeight="1" x14ac:dyDescent="0.35">
      <c r="A13" s="6"/>
      <c r="B13" s="7"/>
      <c r="C13" s="6"/>
      <c r="D13" s="4"/>
      <c r="E13" s="4"/>
      <c r="F13" s="47"/>
      <c r="G13" s="47"/>
      <c r="H13" s="47"/>
      <c r="I13" s="46"/>
      <c r="J13" s="46"/>
      <c r="K13" s="46"/>
      <c r="L13" s="46"/>
      <c r="M13" s="46"/>
      <c r="N13" s="46"/>
      <c r="O13" s="46"/>
      <c r="P13" s="47"/>
      <c r="Q13" s="7"/>
      <c r="R13" s="6"/>
      <c r="S13" s="6"/>
      <c r="T13" s="6"/>
      <c r="U13" s="6"/>
      <c r="V13" s="6"/>
      <c r="W13" s="6"/>
      <c r="X13" s="6"/>
      <c r="Y13" s="6"/>
      <c r="Z13" s="27"/>
      <c r="AA13" s="6"/>
      <c r="AB13" s="6"/>
      <c r="AC13" s="6"/>
      <c r="AD13" s="6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</row>
    <row r="14" spans="1:48" x14ac:dyDescent="0.35">
      <c r="A14" s="45" t="s">
        <v>16</v>
      </c>
      <c r="B14" s="45"/>
      <c r="C14" s="45"/>
      <c r="D14" s="4"/>
      <c r="E14" s="4" t="s">
        <v>18</v>
      </c>
      <c r="F14" s="47" t="s">
        <v>23</v>
      </c>
      <c r="G14" s="86" t="s">
        <v>67</v>
      </c>
      <c r="H14" s="87"/>
      <c r="I14" s="87"/>
      <c r="J14" s="47" t="s">
        <v>43</v>
      </c>
      <c r="K14" s="47"/>
      <c r="L14" s="100">
        <v>44075</v>
      </c>
      <c r="M14" s="101"/>
      <c r="N14" s="101"/>
      <c r="O14" s="101"/>
      <c r="P14" s="101"/>
      <c r="Q14" s="6"/>
      <c r="R14" s="6" t="s">
        <v>28</v>
      </c>
      <c r="S14" s="6"/>
      <c r="T14" s="6"/>
      <c r="U14" s="6"/>
      <c r="V14" s="6"/>
      <c r="W14" s="6"/>
      <c r="X14" s="6"/>
      <c r="Y14" s="6"/>
      <c r="Z14" s="6" t="s">
        <v>18</v>
      </c>
      <c r="AA14" s="100">
        <v>44075</v>
      </c>
      <c r="AB14" s="101"/>
      <c r="AC14" s="101"/>
      <c r="AD14" s="101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</row>
    <row r="15" spans="1:48" ht="7.5" customHeight="1" x14ac:dyDescent="0.35">
      <c r="A15" s="6"/>
      <c r="B15" s="7"/>
      <c r="C15" s="6"/>
      <c r="D15" s="4"/>
      <c r="E15" s="4"/>
      <c r="F15" s="47"/>
      <c r="G15" s="47"/>
      <c r="H15" s="47"/>
      <c r="I15" s="46"/>
      <c r="J15" s="46"/>
      <c r="K15" s="46"/>
      <c r="L15" s="46"/>
      <c r="M15" s="46"/>
      <c r="N15" s="46"/>
      <c r="O15" s="46"/>
      <c r="P15" s="47"/>
      <c r="Q15" s="7"/>
      <c r="R15" s="6"/>
      <c r="S15" s="6"/>
      <c r="T15" s="6"/>
      <c r="U15" s="6"/>
      <c r="V15" s="6"/>
      <c r="W15" s="6"/>
      <c r="X15" s="6"/>
      <c r="Y15" s="6"/>
      <c r="Z15" s="27"/>
      <c r="AA15" s="6"/>
      <c r="AB15" s="6"/>
      <c r="AC15" s="6"/>
      <c r="AD15" s="6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8" x14ac:dyDescent="0.35">
      <c r="A16" s="45" t="s">
        <v>62</v>
      </c>
      <c r="B16" s="45"/>
      <c r="C16" s="45"/>
      <c r="D16" s="4"/>
      <c r="E16" s="4" t="s">
        <v>18</v>
      </c>
      <c r="F16" s="51">
        <v>70</v>
      </c>
      <c r="G16" s="47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6"/>
      <c r="R16" s="6" t="s">
        <v>27</v>
      </c>
      <c r="S16" s="6"/>
      <c r="T16" s="6"/>
      <c r="U16" s="6"/>
      <c r="V16" s="6"/>
      <c r="W16" s="6"/>
      <c r="X16" s="6"/>
      <c r="Y16" s="6"/>
      <c r="Z16" s="6" t="s">
        <v>18</v>
      </c>
      <c r="AA16" s="75">
        <v>35</v>
      </c>
      <c r="AB16" s="76"/>
      <c r="AC16" s="6" t="s">
        <v>32</v>
      </c>
      <c r="AD16" s="6"/>
      <c r="AE16" s="6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spans="1:48" x14ac:dyDescent="0.35">
      <c r="A17" s="6"/>
      <c r="B17" s="2"/>
      <c r="C17" s="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P17" s="6"/>
      <c r="Q17" s="2"/>
      <c r="R17" s="6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48" x14ac:dyDescent="0.35">
      <c r="A18" s="8" t="s">
        <v>33</v>
      </c>
      <c r="B18" s="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48" ht="9.75" customHeight="1" x14ac:dyDescent="0.35">
      <c r="A19" s="10"/>
      <c r="B19" s="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48" ht="16.5" customHeight="1" x14ac:dyDescent="0.35">
      <c r="A20" s="78" t="s">
        <v>1</v>
      </c>
      <c r="B20" s="79"/>
      <c r="C20" s="78" t="s">
        <v>2</v>
      </c>
      <c r="D20" s="97"/>
      <c r="E20" s="97"/>
      <c r="F20" s="97"/>
      <c r="G20" s="97"/>
      <c r="H20" s="97"/>
      <c r="I20" s="72" t="s">
        <v>51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4"/>
      <c r="AR20" s="104" t="s">
        <v>30</v>
      </c>
      <c r="AS20" s="104"/>
      <c r="AT20" s="104" t="s">
        <v>35</v>
      </c>
      <c r="AU20" s="104"/>
      <c r="AV20" s="104" t="s">
        <v>52</v>
      </c>
    </row>
    <row r="21" spans="1:48" x14ac:dyDescent="0.35">
      <c r="A21" s="80"/>
      <c r="B21" s="81"/>
      <c r="C21" s="80"/>
      <c r="D21" s="98"/>
      <c r="E21" s="98"/>
      <c r="F21" s="98"/>
      <c r="G21" s="98"/>
      <c r="H21" s="98"/>
      <c r="I21" s="96">
        <v>1</v>
      </c>
      <c r="J21" s="96">
        <v>2</v>
      </c>
      <c r="K21" s="96">
        <v>3</v>
      </c>
      <c r="L21" s="96">
        <v>4</v>
      </c>
      <c r="M21" s="96">
        <v>5</v>
      </c>
      <c r="N21" s="77">
        <v>6</v>
      </c>
      <c r="O21" s="77">
        <v>7</v>
      </c>
      <c r="P21" s="90">
        <v>8</v>
      </c>
      <c r="Q21" s="90">
        <v>9</v>
      </c>
      <c r="R21" s="90">
        <v>10</v>
      </c>
      <c r="S21" s="90">
        <v>11</v>
      </c>
      <c r="T21" s="90">
        <v>12</v>
      </c>
      <c r="U21" s="90">
        <v>13</v>
      </c>
      <c r="V21" s="90">
        <v>14</v>
      </c>
      <c r="W21" s="90">
        <v>15</v>
      </c>
      <c r="X21" s="90">
        <v>16</v>
      </c>
      <c r="Y21" s="90">
        <v>17</v>
      </c>
      <c r="Z21" s="90">
        <v>18</v>
      </c>
      <c r="AA21" s="90">
        <v>19</v>
      </c>
      <c r="AB21" s="90">
        <v>20</v>
      </c>
      <c r="AC21" s="84">
        <v>21</v>
      </c>
      <c r="AD21" s="84">
        <v>22</v>
      </c>
      <c r="AE21" s="84">
        <v>23</v>
      </c>
      <c r="AF21" s="84">
        <v>24</v>
      </c>
      <c r="AG21" s="84">
        <v>25</v>
      </c>
      <c r="AH21" s="84">
        <v>26</v>
      </c>
      <c r="AI21" s="84">
        <v>27</v>
      </c>
      <c r="AJ21" s="84">
        <v>28</v>
      </c>
      <c r="AK21" s="84">
        <v>29</v>
      </c>
      <c r="AL21" s="84">
        <v>30</v>
      </c>
      <c r="AM21" s="84">
        <v>31</v>
      </c>
      <c r="AN21" s="84">
        <v>32</v>
      </c>
      <c r="AO21" s="84">
        <v>33</v>
      </c>
      <c r="AP21" s="84">
        <v>34</v>
      </c>
      <c r="AQ21" s="84">
        <v>35</v>
      </c>
      <c r="AR21" s="104"/>
      <c r="AS21" s="104"/>
      <c r="AT21" s="104"/>
      <c r="AU21" s="104"/>
      <c r="AV21" s="104"/>
    </row>
    <row r="22" spans="1:48" ht="24.75" customHeight="1" x14ac:dyDescent="0.35">
      <c r="A22" s="82"/>
      <c r="B22" s="83"/>
      <c r="C22" s="82"/>
      <c r="D22" s="99"/>
      <c r="E22" s="99"/>
      <c r="F22" s="99"/>
      <c r="G22" s="99"/>
      <c r="H22" s="99"/>
      <c r="I22" s="96"/>
      <c r="J22" s="96"/>
      <c r="K22" s="96"/>
      <c r="L22" s="96"/>
      <c r="M22" s="96"/>
      <c r="N22" s="77"/>
      <c r="O22" s="77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104"/>
      <c r="AS22" s="104"/>
      <c r="AT22" s="104"/>
      <c r="AU22" s="104"/>
      <c r="AV22" s="104"/>
    </row>
    <row r="23" spans="1:48" ht="51.75" customHeight="1" x14ac:dyDescent="0.35">
      <c r="A23" s="57" t="s">
        <v>3</v>
      </c>
      <c r="B23" s="58"/>
      <c r="C23" s="29">
        <v>1</v>
      </c>
      <c r="D23" s="61" t="s">
        <v>4</v>
      </c>
      <c r="E23" s="61"/>
      <c r="F23" s="61"/>
      <c r="G23" s="61"/>
      <c r="H23" s="62"/>
      <c r="I23">
        <v>5</v>
      </c>
      <c r="J23">
        <v>5</v>
      </c>
      <c r="K23">
        <v>5</v>
      </c>
      <c r="L23">
        <v>5</v>
      </c>
      <c r="M23">
        <v>4</v>
      </c>
      <c r="N23">
        <v>5</v>
      </c>
      <c r="O23">
        <v>5</v>
      </c>
      <c r="P23">
        <v>5</v>
      </c>
      <c r="Q23">
        <v>4</v>
      </c>
      <c r="R23">
        <v>5</v>
      </c>
      <c r="S23">
        <v>5</v>
      </c>
      <c r="T23">
        <v>5</v>
      </c>
      <c r="U23">
        <v>5</v>
      </c>
      <c r="V23">
        <v>4</v>
      </c>
      <c r="W23">
        <v>5</v>
      </c>
      <c r="X23">
        <v>5</v>
      </c>
      <c r="Y23">
        <v>5</v>
      </c>
      <c r="Z23">
        <v>4</v>
      </c>
      <c r="AA23">
        <v>5</v>
      </c>
      <c r="AB23">
        <v>5</v>
      </c>
      <c r="AC23">
        <v>5</v>
      </c>
      <c r="AD23">
        <v>4</v>
      </c>
      <c r="AE23">
        <v>5</v>
      </c>
      <c r="AF23">
        <v>5</v>
      </c>
      <c r="AG23">
        <v>5</v>
      </c>
      <c r="AH23">
        <v>4</v>
      </c>
      <c r="AI23">
        <v>5</v>
      </c>
      <c r="AJ23">
        <v>4</v>
      </c>
      <c r="AK23">
        <v>5</v>
      </c>
      <c r="AL23">
        <v>5</v>
      </c>
      <c r="AM23">
        <v>4</v>
      </c>
      <c r="AN23">
        <v>5</v>
      </c>
      <c r="AO23">
        <v>4</v>
      </c>
      <c r="AP23">
        <v>5</v>
      </c>
      <c r="AQ23">
        <v>5</v>
      </c>
      <c r="AR23" s="90">
        <f t="shared" ref="AR23:AR35" si="0">SUM(I23:AQ23)</f>
        <v>166</v>
      </c>
      <c r="AS23" s="90"/>
      <c r="AT23" s="93">
        <f>AR23/AA16</f>
        <v>4.7428571428571429</v>
      </c>
      <c r="AU23" s="93"/>
      <c r="AV23" s="93">
        <f>SUM(AT23:AU24)/2</f>
        <v>4.6857142857142859</v>
      </c>
    </row>
    <row r="24" spans="1:48" ht="34.5" customHeight="1" thickBot="1" x14ac:dyDescent="0.4">
      <c r="A24" s="59"/>
      <c r="B24" s="60"/>
      <c r="C24" s="32">
        <v>2</v>
      </c>
      <c r="D24" s="63" t="s">
        <v>34</v>
      </c>
      <c r="E24" s="63"/>
      <c r="F24" s="63"/>
      <c r="G24" s="63"/>
      <c r="H24" s="64"/>
      <c r="I24">
        <v>5</v>
      </c>
      <c r="J24">
        <v>5</v>
      </c>
      <c r="K24">
        <v>5</v>
      </c>
      <c r="L24">
        <v>5</v>
      </c>
      <c r="M24">
        <v>4</v>
      </c>
      <c r="N24">
        <v>5</v>
      </c>
      <c r="O24">
        <v>5</v>
      </c>
      <c r="P24">
        <v>5</v>
      </c>
      <c r="Q24">
        <v>4</v>
      </c>
      <c r="R24">
        <v>5</v>
      </c>
      <c r="S24">
        <v>5</v>
      </c>
      <c r="T24">
        <v>5</v>
      </c>
      <c r="U24">
        <v>5</v>
      </c>
      <c r="V24">
        <v>4</v>
      </c>
      <c r="W24">
        <v>5</v>
      </c>
      <c r="X24">
        <v>5</v>
      </c>
      <c r="Y24">
        <v>4</v>
      </c>
      <c r="Z24">
        <v>5</v>
      </c>
      <c r="AA24">
        <v>4</v>
      </c>
      <c r="AB24">
        <v>5</v>
      </c>
      <c r="AC24">
        <v>5</v>
      </c>
      <c r="AD24">
        <v>4</v>
      </c>
      <c r="AE24">
        <v>5</v>
      </c>
      <c r="AF24">
        <v>5</v>
      </c>
      <c r="AG24">
        <v>5</v>
      </c>
      <c r="AH24">
        <v>3</v>
      </c>
      <c r="AI24">
        <v>5</v>
      </c>
      <c r="AJ24">
        <v>4</v>
      </c>
      <c r="AK24">
        <v>5</v>
      </c>
      <c r="AL24">
        <v>5</v>
      </c>
      <c r="AM24">
        <v>4</v>
      </c>
      <c r="AN24">
        <v>5</v>
      </c>
      <c r="AO24">
        <v>4</v>
      </c>
      <c r="AP24">
        <v>4</v>
      </c>
      <c r="AQ24">
        <v>4</v>
      </c>
      <c r="AR24" s="91">
        <f t="shared" si="0"/>
        <v>162</v>
      </c>
      <c r="AS24" s="91"/>
      <c r="AT24" s="92">
        <f>AR24/AA16</f>
        <v>4.628571428571429</v>
      </c>
      <c r="AU24" s="92"/>
      <c r="AV24" s="92"/>
    </row>
    <row r="25" spans="1:48" ht="34.5" customHeight="1" x14ac:dyDescent="0.35">
      <c r="A25" s="57" t="s">
        <v>5</v>
      </c>
      <c r="B25" s="58"/>
      <c r="C25" s="29">
        <v>1</v>
      </c>
      <c r="D25" s="61" t="s">
        <v>7</v>
      </c>
      <c r="E25" s="61"/>
      <c r="F25" s="61"/>
      <c r="G25" s="61"/>
      <c r="H25" s="62"/>
      <c r="I25">
        <v>5</v>
      </c>
      <c r="J25">
        <v>5</v>
      </c>
      <c r="K25">
        <v>5</v>
      </c>
      <c r="L25">
        <v>5</v>
      </c>
      <c r="M25">
        <v>4</v>
      </c>
      <c r="N25">
        <v>5</v>
      </c>
      <c r="O25">
        <v>5</v>
      </c>
      <c r="P25">
        <v>5</v>
      </c>
      <c r="Q25">
        <v>4</v>
      </c>
      <c r="R25">
        <v>5</v>
      </c>
      <c r="S25">
        <v>5</v>
      </c>
      <c r="T25">
        <v>5</v>
      </c>
      <c r="U25">
        <v>5</v>
      </c>
      <c r="V25">
        <v>4</v>
      </c>
      <c r="W25">
        <v>5</v>
      </c>
      <c r="X25">
        <v>5</v>
      </c>
      <c r="Y25">
        <v>4</v>
      </c>
      <c r="Z25">
        <v>4</v>
      </c>
      <c r="AA25">
        <v>5</v>
      </c>
      <c r="AB25">
        <v>4</v>
      </c>
      <c r="AC25">
        <v>5</v>
      </c>
      <c r="AD25">
        <v>4</v>
      </c>
      <c r="AE25">
        <v>5</v>
      </c>
      <c r="AF25">
        <v>5</v>
      </c>
      <c r="AG25">
        <v>5</v>
      </c>
      <c r="AH25">
        <v>5</v>
      </c>
      <c r="AI25">
        <v>5</v>
      </c>
      <c r="AJ25">
        <v>4</v>
      </c>
      <c r="AK25">
        <v>5</v>
      </c>
      <c r="AL25">
        <v>5</v>
      </c>
      <c r="AM25">
        <v>5</v>
      </c>
      <c r="AN25">
        <v>5</v>
      </c>
      <c r="AO25">
        <v>5</v>
      </c>
      <c r="AP25">
        <v>4</v>
      </c>
      <c r="AQ25">
        <v>5</v>
      </c>
      <c r="AR25" s="90">
        <f t="shared" si="0"/>
        <v>166</v>
      </c>
      <c r="AS25" s="90"/>
      <c r="AT25" s="94">
        <f>AR25/AA16</f>
        <v>4.7428571428571429</v>
      </c>
      <c r="AU25" s="95"/>
      <c r="AV25" s="93">
        <f>SUM(AT25:AU32)/8</f>
        <v>4.7714285714285714</v>
      </c>
    </row>
    <row r="26" spans="1:48" ht="33" customHeight="1" x14ac:dyDescent="0.35">
      <c r="A26" s="68"/>
      <c r="B26" s="69"/>
      <c r="C26" s="29">
        <v>2</v>
      </c>
      <c r="D26" s="61" t="s">
        <v>8</v>
      </c>
      <c r="E26" s="61"/>
      <c r="F26" s="61"/>
      <c r="G26" s="61"/>
      <c r="H26" s="62"/>
      <c r="I26">
        <v>5</v>
      </c>
      <c r="J26">
        <v>5</v>
      </c>
      <c r="K26">
        <v>5</v>
      </c>
      <c r="L26">
        <v>5</v>
      </c>
      <c r="M26">
        <v>4</v>
      </c>
      <c r="N26">
        <v>5</v>
      </c>
      <c r="O26">
        <v>5</v>
      </c>
      <c r="P26">
        <v>5</v>
      </c>
      <c r="Q26">
        <v>5</v>
      </c>
      <c r="R26">
        <v>5</v>
      </c>
      <c r="S26">
        <v>5</v>
      </c>
      <c r="T26">
        <v>5</v>
      </c>
      <c r="U26">
        <v>5</v>
      </c>
      <c r="V26">
        <v>4</v>
      </c>
      <c r="W26">
        <v>5</v>
      </c>
      <c r="X26">
        <v>5</v>
      </c>
      <c r="Y26">
        <v>5</v>
      </c>
      <c r="Z26">
        <v>5</v>
      </c>
      <c r="AA26">
        <v>5</v>
      </c>
      <c r="AB26">
        <v>5</v>
      </c>
      <c r="AC26">
        <v>5</v>
      </c>
      <c r="AD26">
        <v>5</v>
      </c>
      <c r="AE26">
        <v>5</v>
      </c>
      <c r="AF26">
        <v>5</v>
      </c>
      <c r="AG26">
        <v>5</v>
      </c>
      <c r="AH26">
        <v>5</v>
      </c>
      <c r="AI26">
        <v>5</v>
      </c>
      <c r="AJ26">
        <v>5</v>
      </c>
      <c r="AK26">
        <v>5</v>
      </c>
      <c r="AL26">
        <v>5</v>
      </c>
      <c r="AM26">
        <v>5</v>
      </c>
      <c r="AN26">
        <v>5</v>
      </c>
      <c r="AO26">
        <v>4</v>
      </c>
      <c r="AP26">
        <v>4</v>
      </c>
      <c r="AQ26">
        <v>5</v>
      </c>
      <c r="AR26" s="90">
        <f t="shared" si="0"/>
        <v>171</v>
      </c>
      <c r="AS26" s="90"/>
      <c r="AT26" s="88">
        <f>AR26/AA16</f>
        <v>4.8857142857142861</v>
      </c>
      <c r="AU26" s="89"/>
      <c r="AV26" s="93"/>
    </row>
    <row r="27" spans="1:48" ht="35.25" customHeight="1" x14ac:dyDescent="0.35">
      <c r="A27" s="68"/>
      <c r="B27" s="69"/>
      <c r="C27" s="29">
        <v>3</v>
      </c>
      <c r="D27" s="61" t="s">
        <v>9</v>
      </c>
      <c r="E27" s="61"/>
      <c r="F27" s="61"/>
      <c r="G27" s="61"/>
      <c r="H27" s="62"/>
      <c r="I27">
        <v>5</v>
      </c>
      <c r="J27">
        <v>5</v>
      </c>
      <c r="K27">
        <v>5</v>
      </c>
      <c r="L27">
        <v>5</v>
      </c>
      <c r="M27">
        <v>4</v>
      </c>
      <c r="N27">
        <v>5</v>
      </c>
      <c r="O27">
        <v>5</v>
      </c>
      <c r="P27">
        <v>5</v>
      </c>
      <c r="Q27">
        <v>4</v>
      </c>
      <c r="R27">
        <v>5</v>
      </c>
      <c r="S27">
        <v>5</v>
      </c>
      <c r="T27">
        <v>5</v>
      </c>
      <c r="U27">
        <v>5</v>
      </c>
      <c r="V27">
        <v>4</v>
      </c>
      <c r="W27">
        <v>5</v>
      </c>
      <c r="X27">
        <v>5</v>
      </c>
      <c r="Y27">
        <v>4</v>
      </c>
      <c r="Z27">
        <v>4</v>
      </c>
      <c r="AA27">
        <v>5</v>
      </c>
      <c r="AB27">
        <v>5</v>
      </c>
      <c r="AC27">
        <v>5</v>
      </c>
      <c r="AD27">
        <v>5</v>
      </c>
      <c r="AE27">
        <v>5</v>
      </c>
      <c r="AF27">
        <v>5</v>
      </c>
      <c r="AG27">
        <v>5</v>
      </c>
      <c r="AH27">
        <v>4</v>
      </c>
      <c r="AI27">
        <v>5</v>
      </c>
      <c r="AJ27">
        <v>5</v>
      </c>
      <c r="AK27">
        <v>5</v>
      </c>
      <c r="AL27">
        <v>5</v>
      </c>
      <c r="AM27">
        <v>4</v>
      </c>
      <c r="AN27">
        <v>5</v>
      </c>
      <c r="AO27">
        <v>2</v>
      </c>
      <c r="AP27">
        <v>5</v>
      </c>
      <c r="AQ27">
        <v>5</v>
      </c>
      <c r="AR27" s="90">
        <f t="shared" si="0"/>
        <v>165</v>
      </c>
      <c r="AS27" s="90"/>
      <c r="AT27" s="93">
        <f>AR27/AA16</f>
        <v>4.7142857142857144</v>
      </c>
      <c r="AU27" s="93"/>
      <c r="AV27" s="93"/>
    </row>
    <row r="28" spans="1:48" ht="31.5" customHeight="1" x14ac:dyDescent="0.35">
      <c r="A28" s="68"/>
      <c r="B28" s="69"/>
      <c r="C28" s="29">
        <v>4</v>
      </c>
      <c r="D28" s="61" t="s">
        <v>10</v>
      </c>
      <c r="E28" s="61"/>
      <c r="F28" s="61"/>
      <c r="G28" s="61"/>
      <c r="H28" s="62"/>
      <c r="I28">
        <v>5</v>
      </c>
      <c r="J28">
        <v>5</v>
      </c>
      <c r="K28">
        <v>5</v>
      </c>
      <c r="L28">
        <v>5</v>
      </c>
      <c r="M28">
        <v>4</v>
      </c>
      <c r="N28">
        <v>5</v>
      </c>
      <c r="O28">
        <v>5</v>
      </c>
      <c r="P28">
        <v>5</v>
      </c>
      <c r="Q28">
        <v>4</v>
      </c>
      <c r="R28">
        <v>5</v>
      </c>
      <c r="S28">
        <v>5</v>
      </c>
      <c r="T28">
        <v>5</v>
      </c>
      <c r="U28">
        <v>5</v>
      </c>
      <c r="V28">
        <v>4</v>
      </c>
      <c r="W28">
        <v>5</v>
      </c>
      <c r="X28">
        <v>5</v>
      </c>
      <c r="Y28">
        <v>5</v>
      </c>
      <c r="Z28">
        <v>5</v>
      </c>
      <c r="AA28">
        <v>5</v>
      </c>
      <c r="AB28">
        <v>5</v>
      </c>
      <c r="AC28">
        <v>5</v>
      </c>
      <c r="AD28">
        <v>5</v>
      </c>
      <c r="AE28">
        <v>5</v>
      </c>
      <c r="AF28">
        <v>5</v>
      </c>
      <c r="AG28">
        <v>5</v>
      </c>
      <c r="AH28">
        <v>5</v>
      </c>
      <c r="AI28">
        <v>5</v>
      </c>
      <c r="AJ28">
        <v>4</v>
      </c>
      <c r="AK28">
        <v>5</v>
      </c>
      <c r="AL28">
        <v>5</v>
      </c>
      <c r="AM28">
        <v>4</v>
      </c>
      <c r="AN28">
        <v>5</v>
      </c>
      <c r="AO28">
        <v>5</v>
      </c>
      <c r="AP28">
        <v>4</v>
      </c>
      <c r="AQ28">
        <v>5</v>
      </c>
      <c r="AR28" s="90">
        <f t="shared" si="0"/>
        <v>169</v>
      </c>
      <c r="AS28" s="90"/>
      <c r="AT28" s="93">
        <f>AR28/AA16</f>
        <v>4.8285714285714283</v>
      </c>
      <c r="AU28" s="93"/>
      <c r="AV28" s="93"/>
    </row>
    <row r="29" spans="1:48" ht="33.75" customHeight="1" x14ac:dyDescent="0.35">
      <c r="A29" s="68"/>
      <c r="B29" s="69"/>
      <c r="C29" s="29">
        <v>5</v>
      </c>
      <c r="D29" s="61" t="s">
        <v>29</v>
      </c>
      <c r="E29" s="61"/>
      <c r="F29" s="61"/>
      <c r="G29" s="61"/>
      <c r="H29" s="62"/>
      <c r="I29">
        <v>5</v>
      </c>
      <c r="J29">
        <v>5</v>
      </c>
      <c r="K29">
        <v>5</v>
      </c>
      <c r="L29">
        <v>5</v>
      </c>
      <c r="M29">
        <v>4</v>
      </c>
      <c r="N29">
        <v>5</v>
      </c>
      <c r="O29">
        <v>5</v>
      </c>
      <c r="P29">
        <v>5</v>
      </c>
      <c r="Q29">
        <v>4</v>
      </c>
      <c r="R29">
        <v>5</v>
      </c>
      <c r="S29">
        <v>5</v>
      </c>
      <c r="T29">
        <v>5</v>
      </c>
      <c r="U29">
        <v>5</v>
      </c>
      <c r="V29">
        <v>4</v>
      </c>
      <c r="W29">
        <v>5</v>
      </c>
      <c r="X29">
        <v>5</v>
      </c>
      <c r="Y29">
        <v>4</v>
      </c>
      <c r="Z29">
        <v>4</v>
      </c>
      <c r="AA29">
        <v>5</v>
      </c>
      <c r="AB29">
        <v>4</v>
      </c>
      <c r="AC29">
        <v>5</v>
      </c>
      <c r="AD29">
        <v>4</v>
      </c>
      <c r="AE29">
        <v>5</v>
      </c>
      <c r="AF29">
        <v>5</v>
      </c>
      <c r="AG29">
        <v>5</v>
      </c>
      <c r="AH29">
        <v>4</v>
      </c>
      <c r="AI29">
        <v>5</v>
      </c>
      <c r="AJ29">
        <v>4</v>
      </c>
      <c r="AK29">
        <v>5</v>
      </c>
      <c r="AL29">
        <v>5</v>
      </c>
      <c r="AM29">
        <v>4</v>
      </c>
      <c r="AN29">
        <v>5</v>
      </c>
      <c r="AO29">
        <v>4</v>
      </c>
      <c r="AP29">
        <v>5</v>
      </c>
      <c r="AQ29">
        <v>4</v>
      </c>
      <c r="AR29" s="90">
        <f t="shared" si="0"/>
        <v>163</v>
      </c>
      <c r="AS29" s="90"/>
      <c r="AT29" s="93">
        <f>AR29/AA16</f>
        <v>4.6571428571428575</v>
      </c>
      <c r="AU29" s="93"/>
      <c r="AV29" s="93"/>
    </row>
    <row r="30" spans="1:48" ht="32.25" customHeight="1" x14ac:dyDescent="0.35">
      <c r="A30" s="68"/>
      <c r="B30" s="69"/>
      <c r="C30" s="29">
        <v>6</v>
      </c>
      <c r="D30" s="61" t="s">
        <v>11</v>
      </c>
      <c r="E30" s="61"/>
      <c r="F30" s="61"/>
      <c r="G30" s="61"/>
      <c r="H30" s="62"/>
      <c r="I30">
        <v>5</v>
      </c>
      <c r="J30">
        <v>5</v>
      </c>
      <c r="K30">
        <v>5</v>
      </c>
      <c r="L30">
        <v>5</v>
      </c>
      <c r="M30">
        <v>4</v>
      </c>
      <c r="N30">
        <v>5</v>
      </c>
      <c r="O30">
        <v>5</v>
      </c>
      <c r="P30">
        <v>5</v>
      </c>
      <c r="Q30">
        <v>5</v>
      </c>
      <c r="R30">
        <v>5</v>
      </c>
      <c r="S30">
        <v>5</v>
      </c>
      <c r="T30">
        <v>5</v>
      </c>
      <c r="U30">
        <v>5</v>
      </c>
      <c r="V30">
        <v>4</v>
      </c>
      <c r="W30">
        <v>5</v>
      </c>
      <c r="X30">
        <v>5</v>
      </c>
      <c r="Y30">
        <v>4</v>
      </c>
      <c r="Z30">
        <v>5</v>
      </c>
      <c r="AA30">
        <v>5</v>
      </c>
      <c r="AB30">
        <v>5</v>
      </c>
      <c r="AC30">
        <v>5</v>
      </c>
      <c r="AD30">
        <v>4</v>
      </c>
      <c r="AE30">
        <v>5</v>
      </c>
      <c r="AF30">
        <v>5</v>
      </c>
      <c r="AG30">
        <v>5</v>
      </c>
      <c r="AH30">
        <v>4</v>
      </c>
      <c r="AI30">
        <v>5</v>
      </c>
      <c r="AJ30">
        <v>4</v>
      </c>
      <c r="AK30">
        <v>5</v>
      </c>
      <c r="AL30">
        <v>5</v>
      </c>
      <c r="AM30">
        <v>5</v>
      </c>
      <c r="AN30">
        <v>5</v>
      </c>
      <c r="AO30">
        <v>4</v>
      </c>
      <c r="AP30">
        <v>5</v>
      </c>
      <c r="AQ30">
        <v>4</v>
      </c>
      <c r="AR30" s="90">
        <f t="shared" si="0"/>
        <v>167</v>
      </c>
      <c r="AS30" s="90"/>
      <c r="AT30" s="93">
        <f>AR30/AA16</f>
        <v>4.7714285714285714</v>
      </c>
      <c r="AU30" s="93"/>
      <c r="AV30" s="93"/>
    </row>
    <row r="31" spans="1:48" ht="22.5" customHeight="1" x14ac:dyDescent="0.35">
      <c r="A31" s="68"/>
      <c r="B31" s="69"/>
      <c r="C31" s="29">
        <v>7</v>
      </c>
      <c r="D31" s="61" t="s">
        <v>12</v>
      </c>
      <c r="E31" s="61"/>
      <c r="F31" s="61"/>
      <c r="G31" s="61"/>
      <c r="H31" s="62"/>
      <c r="I31">
        <v>5</v>
      </c>
      <c r="J31">
        <v>5</v>
      </c>
      <c r="K31">
        <v>5</v>
      </c>
      <c r="L31">
        <v>5</v>
      </c>
      <c r="M31">
        <v>4</v>
      </c>
      <c r="N31">
        <v>5</v>
      </c>
      <c r="O31">
        <v>5</v>
      </c>
      <c r="P31">
        <v>5</v>
      </c>
      <c r="Q31">
        <v>4</v>
      </c>
      <c r="R31">
        <v>5</v>
      </c>
      <c r="S31">
        <v>5</v>
      </c>
      <c r="T31">
        <v>5</v>
      </c>
      <c r="U31">
        <v>5</v>
      </c>
      <c r="V31">
        <v>3</v>
      </c>
      <c r="W31">
        <v>5</v>
      </c>
      <c r="X31">
        <v>5</v>
      </c>
      <c r="Y31">
        <v>4</v>
      </c>
      <c r="Z31">
        <v>4</v>
      </c>
      <c r="AA31">
        <v>5</v>
      </c>
      <c r="AB31">
        <v>5</v>
      </c>
      <c r="AC31">
        <v>5</v>
      </c>
      <c r="AD31">
        <v>4</v>
      </c>
      <c r="AE31">
        <v>5</v>
      </c>
      <c r="AF31">
        <v>5</v>
      </c>
      <c r="AG31">
        <v>5</v>
      </c>
      <c r="AH31">
        <v>5</v>
      </c>
      <c r="AI31">
        <v>5</v>
      </c>
      <c r="AJ31">
        <v>4</v>
      </c>
      <c r="AK31">
        <v>5</v>
      </c>
      <c r="AL31">
        <v>5</v>
      </c>
      <c r="AM31">
        <v>4</v>
      </c>
      <c r="AN31">
        <v>5</v>
      </c>
      <c r="AO31">
        <v>5</v>
      </c>
      <c r="AP31">
        <v>4</v>
      </c>
      <c r="AQ31">
        <v>5</v>
      </c>
      <c r="AR31" s="90">
        <f t="shared" si="0"/>
        <v>165</v>
      </c>
      <c r="AS31" s="90"/>
      <c r="AT31" s="93">
        <f>AR31/AA16</f>
        <v>4.7142857142857144</v>
      </c>
      <c r="AU31" s="93"/>
      <c r="AV31" s="93"/>
    </row>
    <row r="32" spans="1:48" ht="33.75" customHeight="1" thickBot="1" x14ac:dyDescent="0.4">
      <c r="A32" s="59"/>
      <c r="B32" s="60"/>
      <c r="C32" s="32">
        <v>8</v>
      </c>
      <c r="D32" s="63" t="s">
        <v>13</v>
      </c>
      <c r="E32" s="63"/>
      <c r="F32" s="63"/>
      <c r="G32" s="63"/>
      <c r="H32" s="64"/>
      <c r="I32">
        <v>5</v>
      </c>
      <c r="J32">
        <v>5</v>
      </c>
      <c r="K32">
        <v>5</v>
      </c>
      <c r="L32">
        <v>5</v>
      </c>
      <c r="M32">
        <v>4</v>
      </c>
      <c r="N32">
        <v>5</v>
      </c>
      <c r="O32">
        <v>5</v>
      </c>
      <c r="P32">
        <v>5</v>
      </c>
      <c r="Q32">
        <v>4</v>
      </c>
      <c r="R32">
        <v>5</v>
      </c>
      <c r="S32">
        <v>5</v>
      </c>
      <c r="T32">
        <v>5</v>
      </c>
      <c r="U32">
        <v>5</v>
      </c>
      <c r="V32">
        <v>4</v>
      </c>
      <c r="W32">
        <v>5</v>
      </c>
      <c r="X32">
        <v>5</v>
      </c>
      <c r="Y32">
        <v>5</v>
      </c>
      <c r="Z32">
        <v>5</v>
      </c>
      <c r="AA32">
        <v>5</v>
      </c>
      <c r="AB32">
        <v>5</v>
      </c>
      <c r="AC32">
        <v>5</v>
      </c>
      <c r="AD32">
        <v>5</v>
      </c>
      <c r="AE32">
        <v>5</v>
      </c>
      <c r="AF32">
        <v>5</v>
      </c>
      <c r="AG32">
        <v>5</v>
      </c>
      <c r="AH32">
        <v>5</v>
      </c>
      <c r="AI32">
        <v>5</v>
      </c>
      <c r="AJ32">
        <v>4</v>
      </c>
      <c r="AK32">
        <v>5</v>
      </c>
      <c r="AL32">
        <v>5</v>
      </c>
      <c r="AM32">
        <v>5</v>
      </c>
      <c r="AN32">
        <v>5</v>
      </c>
      <c r="AO32">
        <v>5</v>
      </c>
      <c r="AP32">
        <v>4</v>
      </c>
      <c r="AQ32">
        <v>5</v>
      </c>
      <c r="AR32" s="91">
        <f t="shared" si="0"/>
        <v>170</v>
      </c>
      <c r="AS32" s="91"/>
      <c r="AT32" s="92">
        <f>AR32/AA16</f>
        <v>4.8571428571428568</v>
      </c>
      <c r="AU32" s="92"/>
      <c r="AV32" s="92"/>
    </row>
    <row r="33" spans="1:48" ht="35.25" customHeight="1" x14ac:dyDescent="0.35">
      <c r="A33" s="68" t="s">
        <v>6</v>
      </c>
      <c r="B33" s="69"/>
      <c r="C33" s="31">
        <v>1</v>
      </c>
      <c r="D33" s="65" t="s">
        <v>14</v>
      </c>
      <c r="E33" s="65"/>
      <c r="F33" s="65"/>
      <c r="G33" s="65"/>
      <c r="H33" s="66"/>
      <c r="I33">
        <v>5</v>
      </c>
      <c r="J33">
        <v>5</v>
      </c>
      <c r="K33">
        <v>5</v>
      </c>
      <c r="L33">
        <v>5</v>
      </c>
      <c r="M33">
        <v>4</v>
      </c>
      <c r="N33">
        <v>5</v>
      </c>
      <c r="O33">
        <v>5</v>
      </c>
      <c r="P33">
        <v>5</v>
      </c>
      <c r="Q33">
        <v>4</v>
      </c>
      <c r="R33">
        <v>5</v>
      </c>
      <c r="S33">
        <v>5</v>
      </c>
      <c r="T33">
        <v>5</v>
      </c>
      <c r="U33">
        <v>5</v>
      </c>
      <c r="V33">
        <v>4</v>
      </c>
      <c r="W33">
        <v>5</v>
      </c>
      <c r="X33">
        <v>5</v>
      </c>
      <c r="Y33">
        <v>5</v>
      </c>
      <c r="Z33">
        <v>4</v>
      </c>
      <c r="AA33">
        <v>5</v>
      </c>
      <c r="AB33">
        <v>5</v>
      </c>
      <c r="AC33">
        <v>5</v>
      </c>
      <c r="AD33">
        <v>4</v>
      </c>
      <c r="AE33">
        <v>5</v>
      </c>
      <c r="AF33">
        <v>5</v>
      </c>
      <c r="AG33">
        <v>5</v>
      </c>
      <c r="AH33">
        <v>5</v>
      </c>
      <c r="AI33">
        <v>5</v>
      </c>
      <c r="AJ33">
        <v>4</v>
      </c>
      <c r="AK33">
        <v>5</v>
      </c>
      <c r="AL33">
        <v>5</v>
      </c>
      <c r="AM33">
        <v>4</v>
      </c>
      <c r="AN33">
        <v>5</v>
      </c>
      <c r="AO33">
        <v>5</v>
      </c>
      <c r="AP33">
        <v>5</v>
      </c>
      <c r="AQ33">
        <v>4</v>
      </c>
      <c r="AR33" s="85">
        <f t="shared" si="0"/>
        <v>167</v>
      </c>
      <c r="AS33" s="85"/>
      <c r="AT33" s="102">
        <f>AR33/AA16</f>
        <v>4.7714285714285714</v>
      </c>
      <c r="AU33" s="102"/>
      <c r="AV33" s="102">
        <f>SUM(AT33:AU34)/2</f>
        <v>4.7571428571428571</v>
      </c>
    </row>
    <row r="34" spans="1:48" ht="35.25" customHeight="1" thickBot="1" x14ac:dyDescent="0.4">
      <c r="A34" s="68"/>
      <c r="B34" s="69"/>
      <c r="C34" s="13">
        <v>2</v>
      </c>
      <c r="D34" s="70" t="s">
        <v>15</v>
      </c>
      <c r="E34" s="70"/>
      <c r="F34" s="70"/>
      <c r="G34" s="70"/>
      <c r="H34" s="71"/>
      <c r="I34">
        <v>5</v>
      </c>
      <c r="J34">
        <v>5</v>
      </c>
      <c r="K34">
        <v>5</v>
      </c>
      <c r="L34">
        <v>5</v>
      </c>
      <c r="M34">
        <v>4</v>
      </c>
      <c r="N34">
        <v>5</v>
      </c>
      <c r="O34">
        <v>5</v>
      </c>
      <c r="P34">
        <v>5</v>
      </c>
      <c r="Q34">
        <v>4</v>
      </c>
      <c r="R34">
        <v>5</v>
      </c>
      <c r="S34">
        <v>5</v>
      </c>
      <c r="T34">
        <v>5</v>
      </c>
      <c r="U34">
        <v>5</v>
      </c>
      <c r="V34">
        <v>4</v>
      </c>
      <c r="W34">
        <v>5</v>
      </c>
      <c r="X34">
        <v>5</v>
      </c>
      <c r="Y34">
        <v>5</v>
      </c>
      <c r="Z34">
        <v>5</v>
      </c>
      <c r="AA34">
        <v>5</v>
      </c>
      <c r="AB34">
        <v>4</v>
      </c>
      <c r="AC34">
        <v>5</v>
      </c>
      <c r="AD34">
        <v>4</v>
      </c>
      <c r="AE34">
        <v>5</v>
      </c>
      <c r="AF34">
        <v>5</v>
      </c>
      <c r="AG34">
        <v>5</v>
      </c>
      <c r="AH34">
        <v>4</v>
      </c>
      <c r="AI34">
        <v>5</v>
      </c>
      <c r="AJ34">
        <v>4</v>
      </c>
      <c r="AK34">
        <v>5</v>
      </c>
      <c r="AL34">
        <v>5</v>
      </c>
      <c r="AM34">
        <v>4</v>
      </c>
      <c r="AN34">
        <v>5</v>
      </c>
      <c r="AO34">
        <v>5</v>
      </c>
      <c r="AP34">
        <v>5</v>
      </c>
      <c r="AQ34">
        <v>4</v>
      </c>
      <c r="AR34" s="84">
        <f t="shared" si="0"/>
        <v>166</v>
      </c>
      <c r="AS34" s="84"/>
      <c r="AT34" s="103">
        <f>AR34/AA16</f>
        <v>4.7428571428571429</v>
      </c>
      <c r="AU34" s="103"/>
      <c r="AV34" s="93"/>
    </row>
    <row r="35" spans="1:48" ht="27" customHeight="1" thickBot="1" x14ac:dyDescent="0.4">
      <c r="A35" s="127" t="s">
        <v>36</v>
      </c>
      <c r="B35" s="128"/>
      <c r="C35" s="128"/>
      <c r="D35" s="128"/>
      <c r="E35" s="128"/>
      <c r="F35" s="128"/>
      <c r="G35" s="128"/>
      <c r="H35" s="128"/>
      <c r="I35" s="14">
        <f>SUM(I23:I34)</f>
        <v>60</v>
      </c>
      <c r="J35" s="14">
        <f t="shared" ref="J35:AQ35" si="1">SUM(J23:J34)</f>
        <v>60</v>
      </c>
      <c r="K35" s="14">
        <f t="shared" si="1"/>
        <v>60</v>
      </c>
      <c r="L35" s="14">
        <f t="shared" si="1"/>
        <v>60</v>
      </c>
      <c r="M35" s="14">
        <f t="shared" si="1"/>
        <v>48</v>
      </c>
      <c r="N35" s="14">
        <f t="shared" si="1"/>
        <v>60</v>
      </c>
      <c r="O35" s="14">
        <f t="shared" si="1"/>
        <v>60</v>
      </c>
      <c r="P35" s="14">
        <f t="shared" si="1"/>
        <v>60</v>
      </c>
      <c r="Q35" s="14">
        <f t="shared" si="1"/>
        <v>50</v>
      </c>
      <c r="R35" s="14">
        <f t="shared" si="1"/>
        <v>60</v>
      </c>
      <c r="S35" s="14">
        <f t="shared" si="1"/>
        <v>60</v>
      </c>
      <c r="T35" s="14">
        <f t="shared" si="1"/>
        <v>60</v>
      </c>
      <c r="U35" s="14">
        <f t="shared" si="1"/>
        <v>60</v>
      </c>
      <c r="V35" s="14">
        <f t="shared" si="1"/>
        <v>47</v>
      </c>
      <c r="W35" s="14">
        <f t="shared" si="1"/>
        <v>60</v>
      </c>
      <c r="X35" s="15">
        <f t="shared" si="1"/>
        <v>60</v>
      </c>
      <c r="Y35" s="49">
        <f t="shared" si="1"/>
        <v>54</v>
      </c>
      <c r="Z35" s="48">
        <f t="shared" si="1"/>
        <v>54</v>
      </c>
      <c r="AA35" s="14">
        <f t="shared" si="1"/>
        <v>59</v>
      </c>
      <c r="AB35" s="14">
        <f t="shared" si="1"/>
        <v>57</v>
      </c>
      <c r="AC35" s="14">
        <f t="shared" si="1"/>
        <v>60</v>
      </c>
      <c r="AD35" s="14">
        <f t="shared" si="1"/>
        <v>52</v>
      </c>
      <c r="AE35" s="14">
        <f t="shared" si="1"/>
        <v>60</v>
      </c>
      <c r="AF35" s="14">
        <f t="shared" si="1"/>
        <v>60</v>
      </c>
      <c r="AG35" s="14">
        <f t="shared" si="1"/>
        <v>60</v>
      </c>
      <c r="AH35" s="14">
        <f t="shared" si="1"/>
        <v>53</v>
      </c>
      <c r="AI35" s="14">
        <f t="shared" si="1"/>
        <v>60</v>
      </c>
      <c r="AJ35" s="14">
        <f t="shared" si="1"/>
        <v>50</v>
      </c>
      <c r="AK35" s="14">
        <f t="shared" si="1"/>
        <v>60</v>
      </c>
      <c r="AL35" s="14">
        <f t="shared" si="1"/>
        <v>60</v>
      </c>
      <c r="AM35" s="14">
        <f t="shared" si="1"/>
        <v>52</v>
      </c>
      <c r="AN35" s="14">
        <f t="shared" si="1"/>
        <v>60</v>
      </c>
      <c r="AO35" s="14">
        <f t="shared" si="1"/>
        <v>52</v>
      </c>
      <c r="AP35" s="14">
        <f t="shared" si="1"/>
        <v>54</v>
      </c>
      <c r="AQ35" s="15">
        <f t="shared" si="1"/>
        <v>55</v>
      </c>
      <c r="AR35" s="129">
        <f t="shared" si="0"/>
        <v>1997</v>
      </c>
      <c r="AS35" s="130"/>
      <c r="AT35" s="28">
        <f>AR35/5</f>
        <v>399.4</v>
      </c>
      <c r="AU35" s="50">
        <f>SUM(AR23:AS34)/AA16</f>
        <v>57.057142857142857</v>
      </c>
      <c r="AV35" s="41"/>
    </row>
    <row r="36" spans="1:48" ht="7.5" customHeight="1" x14ac:dyDescent="0.35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20"/>
      <c r="AR36" s="119" t="s">
        <v>38</v>
      </c>
      <c r="AS36" s="120"/>
      <c r="AT36" s="121" t="s">
        <v>37</v>
      </c>
      <c r="AU36" s="125"/>
      <c r="AV36" s="42"/>
    </row>
    <row r="37" spans="1:48" x14ac:dyDescent="0.35">
      <c r="A37" s="113" t="s">
        <v>39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5"/>
      <c r="AR37" s="121"/>
      <c r="AS37" s="122"/>
      <c r="AT37" s="121"/>
      <c r="AU37" s="125"/>
      <c r="AV37" s="42"/>
    </row>
    <row r="38" spans="1:48" ht="7.5" customHeight="1" x14ac:dyDescent="0.35">
      <c r="A38" s="21"/>
      <c r="B38" s="1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22"/>
      <c r="AR38" s="121"/>
      <c r="AS38" s="122"/>
      <c r="AT38" s="121"/>
      <c r="AU38" s="125"/>
      <c r="AV38" s="42"/>
    </row>
    <row r="39" spans="1:48" x14ac:dyDescent="0.35">
      <c r="A39" s="116" t="s">
        <v>40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8"/>
      <c r="AR39" s="121"/>
      <c r="AS39" s="122"/>
      <c r="AT39" s="121"/>
      <c r="AU39" s="125"/>
      <c r="AV39" s="42"/>
    </row>
    <row r="40" spans="1:48" ht="7.5" customHeight="1" thickBot="1" x14ac:dyDescent="0.4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5"/>
      <c r="AR40" s="123"/>
      <c r="AS40" s="124"/>
      <c r="AT40" s="123"/>
      <c r="AU40" s="126"/>
      <c r="AV40" s="43"/>
    </row>
    <row r="41" spans="1:48" x14ac:dyDescent="0.35">
      <c r="A41" s="10"/>
      <c r="B41" s="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48" x14ac:dyDescent="0.35">
      <c r="A42" s="12" t="s">
        <v>31</v>
      </c>
    </row>
    <row r="60" spans="1:48" x14ac:dyDescent="0.35">
      <c r="A60" s="12" t="s">
        <v>41</v>
      </c>
    </row>
    <row r="62" spans="1:48" x14ac:dyDescent="0.35">
      <c r="A62" s="67" t="s">
        <v>42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30" t="str">
        <f>IF(AU35&gt;=49,"CEMERLANG", IF(AU35&gt;=37,"AMAT BAIK", IF(AU35&gt;=25,"BAIK", IF(AU35&gt;=13,"SEDERHANA", IF(AU35&gt;=1,"Tidak memenuhi piawaian")))))</f>
        <v>CEMERLANG</v>
      </c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</row>
    <row r="64" spans="1:48" x14ac:dyDescent="0.35">
      <c r="A64" s="33" t="s">
        <v>45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5"/>
      <c r="N64" s="17"/>
      <c r="O64" s="33" t="s">
        <v>53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53"/>
      <c r="AD64" s="53"/>
      <c r="AE64" s="53"/>
      <c r="AF64" s="53"/>
      <c r="AG64" s="53"/>
      <c r="AH64" s="53"/>
      <c r="AI64" s="54"/>
      <c r="AJ64" s="52"/>
      <c r="AK64" s="1" t="s">
        <v>55</v>
      </c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</row>
    <row r="65" spans="1:48" x14ac:dyDescent="0.35">
      <c r="A65" s="3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37"/>
      <c r="N65" s="17"/>
      <c r="O65" s="36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52"/>
      <c r="AD65" s="52"/>
      <c r="AE65" s="52"/>
      <c r="AF65" s="52"/>
      <c r="AG65" s="52"/>
      <c r="AH65" s="52"/>
      <c r="AI65" s="55"/>
      <c r="AJ65" s="52"/>
      <c r="AK65" s="1" t="s">
        <v>56</v>
      </c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</row>
    <row r="66" spans="1:48" x14ac:dyDescent="0.35">
      <c r="A66" s="3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37"/>
      <c r="N66" s="17"/>
      <c r="O66" s="36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52"/>
      <c r="AD66" s="52"/>
      <c r="AE66" s="52"/>
      <c r="AF66" s="52"/>
      <c r="AG66" s="52"/>
      <c r="AH66" s="52"/>
      <c r="AI66" s="55"/>
      <c r="AJ66" s="52"/>
      <c r="AK66" s="1" t="s">
        <v>57</v>
      </c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</row>
    <row r="67" spans="1:48" x14ac:dyDescent="0.35">
      <c r="A67" s="3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37"/>
      <c r="N67" s="17"/>
      <c r="O67" s="36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52"/>
      <c r="AD67" s="52"/>
      <c r="AE67" s="52"/>
      <c r="AF67" s="52"/>
      <c r="AG67" s="52"/>
      <c r="AH67" s="52"/>
      <c r="AI67" s="55"/>
      <c r="AJ67" s="52"/>
      <c r="AK67" s="1" t="s">
        <v>58</v>
      </c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</row>
    <row r="68" spans="1:48" x14ac:dyDescent="0.35">
      <c r="A68" s="36" t="s">
        <v>59</v>
      </c>
      <c r="B68" s="17"/>
      <c r="C68" s="107" t="s">
        <v>65</v>
      </c>
      <c r="D68" s="107"/>
      <c r="E68" s="107"/>
      <c r="F68" s="107"/>
      <c r="G68" s="107"/>
      <c r="H68" s="107"/>
      <c r="I68" s="107"/>
      <c r="J68" s="107"/>
      <c r="K68" s="107"/>
      <c r="L68" s="107"/>
      <c r="M68" s="108"/>
      <c r="N68" s="17"/>
      <c r="O68" s="36" t="s">
        <v>54</v>
      </c>
      <c r="P68" s="17"/>
      <c r="Q68" s="17"/>
      <c r="R68" s="17"/>
      <c r="S68" s="107" t="s">
        <v>69</v>
      </c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8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</row>
    <row r="69" spans="1:48" x14ac:dyDescent="0.35">
      <c r="A69" s="36" t="s">
        <v>60</v>
      </c>
      <c r="B69" s="17"/>
      <c r="C69" s="109">
        <v>44158</v>
      </c>
      <c r="D69" s="107"/>
      <c r="E69" s="107"/>
      <c r="F69" s="107"/>
      <c r="G69" s="107"/>
      <c r="H69" s="17"/>
      <c r="I69" s="17"/>
      <c r="J69" s="17"/>
      <c r="K69" s="17"/>
      <c r="L69" s="17"/>
      <c r="M69" s="37"/>
      <c r="N69" s="17"/>
      <c r="O69" s="36" t="s">
        <v>60</v>
      </c>
      <c r="P69" s="17"/>
      <c r="Q69" s="17"/>
      <c r="R69" s="17"/>
      <c r="S69" s="109">
        <v>44160</v>
      </c>
      <c r="T69" s="107"/>
      <c r="U69" s="107"/>
      <c r="V69" s="107"/>
      <c r="W69" s="107"/>
      <c r="X69" s="107"/>
      <c r="Y69" s="107"/>
      <c r="Z69" s="107"/>
      <c r="AA69" s="107"/>
      <c r="AB69" s="17"/>
      <c r="AC69" s="52"/>
      <c r="AD69" s="52"/>
      <c r="AE69" s="52"/>
      <c r="AF69" s="52"/>
      <c r="AG69" s="52"/>
      <c r="AH69" s="52"/>
      <c r="AI69" s="55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</row>
    <row r="70" spans="1:48" x14ac:dyDescent="0.3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40"/>
      <c r="N70" s="17"/>
      <c r="O70" s="38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40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</row>
    <row r="71" spans="1:48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</sheetData>
  <mergeCells count="110">
    <mergeCell ref="AV23:AV24"/>
    <mergeCell ref="AV20:AV22"/>
    <mergeCell ref="A37:AQ37"/>
    <mergeCell ref="A39:AQ39"/>
    <mergeCell ref="AR36:AS40"/>
    <mergeCell ref="AT36:AU40"/>
    <mergeCell ref="A35:H35"/>
    <mergeCell ref="AR35:AS35"/>
    <mergeCell ref="AG21:AG22"/>
    <mergeCell ref="U21:U22"/>
    <mergeCell ref="AN21:AN22"/>
    <mergeCell ref="AT23:AU23"/>
    <mergeCell ref="AQ21:AQ22"/>
    <mergeCell ref="AP21:AP22"/>
    <mergeCell ref="AT20:AU22"/>
    <mergeCell ref="AR23:AS23"/>
    <mergeCell ref="T21:T22"/>
    <mergeCell ref="AR31:AS31"/>
    <mergeCell ref="AT31:AU31"/>
    <mergeCell ref="A33:B34"/>
    <mergeCell ref="V21:V22"/>
    <mergeCell ref="W21:W22"/>
    <mergeCell ref="A2:AV2"/>
    <mergeCell ref="A1:AV1"/>
    <mergeCell ref="C68:M68"/>
    <mergeCell ref="C69:G69"/>
    <mergeCell ref="S68:AI68"/>
    <mergeCell ref="S69:AA69"/>
    <mergeCell ref="AV33:AV34"/>
    <mergeCell ref="AV25:AV32"/>
    <mergeCell ref="F6:P6"/>
    <mergeCell ref="F8:P8"/>
    <mergeCell ref="F10:G10"/>
    <mergeCell ref="F12:G12"/>
    <mergeCell ref="AR32:AS32"/>
    <mergeCell ref="AT32:AU32"/>
    <mergeCell ref="AR29:AS29"/>
    <mergeCell ref="AF21:AF22"/>
    <mergeCell ref="AE21:AE22"/>
    <mergeCell ref="AD21:AD22"/>
    <mergeCell ref="AA10:AD10"/>
    <mergeCell ref="AR33:AS33"/>
    <mergeCell ref="AI21:AI22"/>
    <mergeCell ref="AA12:AD12"/>
    <mergeCell ref="AT33:AU33"/>
    <mergeCell ref="AR34:AS34"/>
    <mergeCell ref="AT34:AU34"/>
    <mergeCell ref="AO21:AO22"/>
    <mergeCell ref="L14:P14"/>
    <mergeCell ref="K21:K22"/>
    <mergeCell ref="L21:L22"/>
    <mergeCell ref="M21:M22"/>
    <mergeCell ref="N21:N22"/>
    <mergeCell ref="AT29:AU29"/>
    <mergeCell ref="AR20:AS22"/>
    <mergeCell ref="AR30:AS30"/>
    <mergeCell ref="AT30:AU30"/>
    <mergeCell ref="AH21:AH22"/>
    <mergeCell ref="AL21:AL22"/>
    <mergeCell ref="AK21:AK22"/>
    <mergeCell ref="I21:I22"/>
    <mergeCell ref="J21:J22"/>
    <mergeCell ref="C20:H22"/>
    <mergeCell ref="AA14:AD14"/>
    <mergeCell ref="AC21:AC22"/>
    <mergeCell ref="AB21:AB22"/>
    <mergeCell ref="AA21:AA22"/>
    <mergeCell ref="X21:X22"/>
    <mergeCell ref="Y21:Y22"/>
    <mergeCell ref="Z21:Z22"/>
    <mergeCell ref="P21:P22"/>
    <mergeCell ref="Q21:Q22"/>
    <mergeCell ref="R21:R22"/>
    <mergeCell ref="S21:S22"/>
    <mergeCell ref="D26:H26"/>
    <mergeCell ref="AT26:AU26"/>
    <mergeCell ref="AR27:AS27"/>
    <mergeCell ref="D28:H28"/>
    <mergeCell ref="AR24:AS24"/>
    <mergeCell ref="AT24:AU24"/>
    <mergeCell ref="AR28:AS28"/>
    <mergeCell ref="AT28:AU28"/>
    <mergeCell ref="AT27:AU27"/>
    <mergeCell ref="AR25:AS25"/>
    <mergeCell ref="AT25:AU25"/>
    <mergeCell ref="AR26:AS26"/>
    <mergeCell ref="A6:C6"/>
    <mergeCell ref="A8:C8"/>
    <mergeCell ref="A23:B24"/>
    <mergeCell ref="D23:H23"/>
    <mergeCell ref="D24:H24"/>
    <mergeCell ref="D27:H27"/>
    <mergeCell ref="D33:H33"/>
    <mergeCell ref="A62:T62"/>
    <mergeCell ref="A25:B32"/>
    <mergeCell ref="D25:H25"/>
    <mergeCell ref="D29:H29"/>
    <mergeCell ref="D34:H34"/>
    <mergeCell ref="D30:H30"/>
    <mergeCell ref="D31:H31"/>
    <mergeCell ref="D32:H32"/>
    <mergeCell ref="A10:C10"/>
    <mergeCell ref="A12:C12"/>
    <mergeCell ref="I20:AQ20"/>
    <mergeCell ref="AA16:AB16"/>
    <mergeCell ref="O21:O22"/>
    <mergeCell ref="A20:B22"/>
    <mergeCell ref="AJ21:AJ22"/>
    <mergeCell ref="AM21:AM22"/>
    <mergeCell ref="G14:I14"/>
  </mergeCells>
  <pageMargins left="0.5" right="0.09" top="0.2" bottom="0.18" header="0.15" footer="0.13"/>
  <pageSetup paperSize="9" scale="4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tabSelected="1" workbookViewId="0">
      <selection activeCell="F12" sqref="F12"/>
    </sheetView>
  </sheetViews>
  <sheetFormatPr defaultRowHeight="14.5" x14ac:dyDescent="0.35"/>
  <sheetData>
    <row r="1" spans="1:1" x14ac:dyDescent="0.35">
      <c r="A1" t="s">
        <v>47</v>
      </c>
    </row>
    <row r="2" spans="1:1" x14ac:dyDescent="0.35">
      <c r="A2" t="s">
        <v>63</v>
      </c>
    </row>
    <row r="4" spans="1:1" x14ac:dyDescent="0.35">
      <c r="A4" s="26" t="s">
        <v>50</v>
      </c>
    </row>
    <row r="5" spans="1:1" x14ac:dyDescent="0.35">
      <c r="A5" t="s">
        <v>44</v>
      </c>
    </row>
    <row r="6" spans="1:1" x14ac:dyDescent="0.35">
      <c r="A6" t="s">
        <v>48</v>
      </c>
    </row>
    <row r="7" spans="1:1" x14ac:dyDescent="0.35">
      <c r="A7" t="s">
        <v>49</v>
      </c>
    </row>
    <row r="9" spans="1:1" x14ac:dyDescent="0.35">
      <c r="A9" t="s">
        <v>45</v>
      </c>
    </row>
    <row r="10" spans="1:1" x14ac:dyDescent="0.35">
      <c r="A10" t="s">
        <v>25</v>
      </c>
    </row>
    <row r="11" spans="1:1" x14ac:dyDescent="0.35">
      <c r="A11" t="s">
        <v>46</v>
      </c>
    </row>
    <row r="12" spans="1:1" x14ac:dyDescent="0.35">
      <c r="A12" t="s">
        <v>61</v>
      </c>
    </row>
    <row r="13" spans="1:1" x14ac:dyDescent="0.35">
      <c r="A1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Laporan</vt:lpstr>
      <vt:lpstr>Panduan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ZETTY</cp:lastModifiedBy>
  <cp:lastPrinted>2013-09-25T09:12:03Z</cp:lastPrinted>
  <dcterms:created xsi:type="dcterms:W3CDTF">2011-10-18T22:46:16Z</dcterms:created>
  <dcterms:modified xsi:type="dcterms:W3CDTF">2021-07-26T03:50:08Z</dcterms:modified>
</cp:coreProperties>
</file>